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11985" tabRatio="602"/>
  </bookViews>
  <sheets>
    <sheet name="AACC Comparison" sheetId="6" r:id="rId1"/>
    <sheet name="Sources" sheetId="11" r:id="rId2"/>
    <sheet name="Glossary" sheetId="12" r:id="rId3"/>
  </sheets>
  <definedNames>
    <definedName name="_xlnm.Print_Area" localSheetId="0">'AACC Comparison'!$A$1:$E$34</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 i="6" l="1"/>
  <c r="B15" i="6" l="1"/>
  <c r="B30" i="6" l="1"/>
  <c r="D23" i="6"/>
  <c r="C27" i="6" l="1"/>
  <c r="B16" i="6"/>
  <c r="C24" i="6" l="1"/>
  <c r="C28" i="6" s="1"/>
  <c r="D27" i="6"/>
  <c r="C25" i="6" l="1"/>
  <c r="C29" i="6" s="1"/>
  <c r="C30" i="6" s="1"/>
  <c r="B34" i="6" s="1"/>
  <c r="D24" i="6"/>
  <c r="D25" i="6" l="1"/>
  <c r="D29" i="6" s="1"/>
  <c r="D28" i="6"/>
  <c r="D30" i="6" l="1"/>
  <c r="C34" i="6" s="1"/>
  <c r="D34" i="6" s="1"/>
</calcChain>
</file>

<file path=xl/sharedStrings.xml><?xml version="1.0" encoding="utf-8"?>
<sst xmlns="http://schemas.openxmlformats.org/spreadsheetml/2006/main" count="71" uniqueCount="70">
  <si>
    <t>Revenue</t>
  </si>
  <si>
    <t>Normal Retention</t>
  </si>
  <si>
    <t>If not applicable, leave blank</t>
  </si>
  <si>
    <t>COLLEGE</t>
  </si>
  <si>
    <t>NSC Students</t>
  </si>
  <si>
    <t>Tuition Calculation Parameters PER CREDIT HOUR</t>
  </si>
  <si>
    <t>Total number of NSC program credits</t>
  </si>
  <si>
    <t>Out-of-state/international tuition</t>
  </si>
  <si>
    <t>In-state tuition</t>
  </si>
  <si>
    <t>Overall retention of entire college. If unknown, use 46.5% (national average, 2-year colleges).</t>
  </si>
  <si>
    <t>Fill in blue shaded cells with your college/program data</t>
  </si>
  <si>
    <t>Weighted average tuition plus fees PER CREDIT HOUR</t>
  </si>
  <si>
    <t>Students entering program</t>
  </si>
  <si>
    <t>Students retained in second semester</t>
  </si>
  <si>
    <t>Students retained in third semester</t>
  </si>
  <si>
    <r>
      <t>Expected Net Tuition Revenue</t>
    </r>
    <r>
      <rPr>
        <b/>
        <sz val="11"/>
        <color theme="1"/>
        <rFont val="Calibri"/>
        <family val="2"/>
      </rPr>
      <t/>
    </r>
  </si>
  <si>
    <t>If known, enter retention rate of actual college/program. Otherwise, use 83% (NSC average).</t>
  </si>
  <si>
    <t>NSC PROGRAM(S)</t>
  </si>
  <si>
    <t>In-county tuition</t>
  </si>
  <si>
    <t>Net Difference</t>
  </si>
  <si>
    <t>Net revenue per credit hour</t>
  </si>
  <si>
    <t>Number of credits, first semester</t>
  </si>
  <si>
    <t>Number of credits, second semester</t>
  </si>
  <si>
    <t>Number of credits, third semester</t>
  </si>
  <si>
    <t>State funding, per FTE</t>
  </si>
  <si>
    <t>NSC Retention</t>
  </si>
  <si>
    <t>% Student population</t>
  </si>
  <si>
    <t>Retention</t>
  </si>
  <si>
    <r>
      <t>State Funding PER CREDIT HOUR</t>
    </r>
    <r>
      <rPr>
        <b/>
        <sz val="11"/>
        <color theme="1"/>
        <rFont val="Calibri"/>
        <family val="2"/>
      </rPr>
      <t>–NSC program</t>
    </r>
  </si>
  <si>
    <t>Average fees per credit hour</t>
  </si>
  <si>
    <t>Weighted average + state funding per credit</t>
  </si>
  <si>
    <t>Total credits</t>
  </si>
  <si>
    <t>State funding, per credit hour</t>
  </si>
  <si>
    <t>Tuition and fees</t>
  </si>
  <si>
    <r>
      <t xml:space="preserve">Number of students: </t>
    </r>
    <r>
      <rPr>
        <b/>
        <i/>
        <sz val="11"/>
        <color theme="1"/>
        <rFont val="Calibri"/>
        <family val="2"/>
        <scheme val="minor"/>
      </rPr>
      <t>NSC retention rate</t>
    </r>
  </si>
  <si>
    <r>
      <t xml:space="preserve">Number of students: </t>
    </r>
    <r>
      <rPr>
        <b/>
        <i/>
        <sz val="11"/>
        <color theme="1"/>
        <rFont val="Calibri"/>
        <family val="2"/>
        <scheme val="minor"/>
      </rPr>
      <t>Overall retention rate</t>
    </r>
  </si>
  <si>
    <t>Cyber &amp; Mechatronics</t>
  </si>
  <si>
    <t>Anne Arundel Community College</t>
  </si>
  <si>
    <t>Credits Per Semester</t>
  </si>
  <si>
    <t>Total revenue per students entering program
(total credits) x (total revenue per credit)</t>
  </si>
  <si>
    <t>Overall retention rate for this college (use term-to-term data if available)
Fall to Spring 2013-15 - certificates only</t>
  </si>
  <si>
    <t>NSC term-to-term retention rate -this college only</t>
  </si>
  <si>
    <t>Adapted from:</t>
  </si>
  <si>
    <t>http://www.maguireassoc.com/resources/revenue-calculator/</t>
  </si>
  <si>
    <t>National retention data:</t>
  </si>
  <si>
    <t xml:space="preserve">National Student Clearinghouse. (2014). Snapshot report 2014.Retrieved from http://nscresearchcenter.org/wp-content/uploads/SnapshotReport14-PersistenceRetention-.pdf </t>
  </si>
  <si>
    <t>National completion data:</t>
  </si>
  <si>
    <r>
      <t xml:space="preserve">2009 SOURCE: U.S. Department of Education, National Center for Education Statistics, Integrated Postsecondary Education Data System (IPEDS), Spring 2013, Graduation Rates component. See </t>
    </r>
    <r>
      <rPr>
        <i/>
        <sz val="11"/>
        <color rgb="FF000000"/>
        <rFont val="Calibri"/>
        <family val="2"/>
        <scheme val="minor"/>
      </rPr>
      <t>Digest of Education Statistics 2013</t>
    </r>
    <r>
      <rPr>
        <sz val="11"/>
        <color rgb="FF000000"/>
        <rFont val="Calibri"/>
        <family val="2"/>
        <scheme val="minor"/>
      </rPr>
      <t xml:space="preserve">, table 326.20. (http://nces.ed.gov/programs/coe/indicator_cva.asp) </t>
    </r>
  </si>
  <si>
    <t>Term</t>
  </si>
  <si>
    <t>Definition</t>
  </si>
  <si>
    <t>average fees</t>
  </si>
  <si>
    <t>An estimate of fees paid by students, per credit hour; an average can be used if fees differ across courses</t>
  </si>
  <si>
    <t>FTE</t>
  </si>
  <si>
    <t>Full-time enrollment</t>
  </si>
  <si>
    <t>in-county tuition</t>
  </si>
  <si>
    <t>Tuition price for students residing within the same county as the college; not all colleges will have this delineation</t>
  </si>
  <si>
    <t>in-state tuition</t>
  </si>
  <si>
    <t>Tuition price for students residing within the same state as the college</t>
  </si>
  <si>
    <t>NSC</t>
  </si>
  <si>
    <t>National STEM Consortium</t>
  </si>
  <si>
    <t>out-of-state tuition</t>
  </si>
  <si>
    <t>Tuition price for students residing outside of the state (including international)</t>
  </si>
  <si>
    <t>state funding</t>
  </si>
  <si>
    <t>Any funding received from the state, based on full-time enrollment (FTE)</t>
  </si>
  <si>
    <t>term-to-term retention rate</t>
  </si>
  <si>
    <t>Percentage of students enrolling from one semester to the next</t>
  </si>
  <si>
    <t>weighted average tuition</t>
  </si>
  <si>
    <t>Average tuition price, factoring in differing tuition rates (e.g., in-state, out-of-state) and the percentage of students that pay each</t>
  </si>
  <si>
    <t>number or students</t>
  </si>
  <si>
    <t>Enter the number of students on which you wish to base this calculation. It could be the number of students that you plan to include 
in the treatment model if it is adopted by your college, the number of students that would be assigned to a Navigator, or (in this 
example) the number of students who were actually included in the pilot project.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</si>
</sst>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 #,##0_);_(* \(#,##0\);_(* &quot;-&quot;??_);_(@_)"/>
    <numFmt numFmtId="165" formatCode="0.0%"/>
  </numFmts>
  <fonts count="1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b/>
      <sz val="11"/>
      <name val="Calibri"/>
      <family val="2"/>
      <scheme val="minor"/>
    </font>
    <font>
      <sz val="11"/>
      <name val="Calibri"/>
      <family val="2"/>
      <scheme val="minor"/>
    </font>
    <font>
      <b/>
      <sz val="11"/>
      <color rgb="FFFF0000"/>
      <name val="Calibri"/>
      <family val="2"/>
      <scheme val="minor"/>
    </font>
    <font>
      <b/>
      <sz val="11"/>
      <color theme="1"/>
      <name val="Calibri"/>
      <family val="2"/>
    </font>
    <font>
      <u/>
      <sz val="11"/>
      <color theme="10"/>
      <name val="Calibri"/>
      <family val="2"/>
      <scheme val="minor"/>
    </font>
    <font>
      <sz val="11"/>
      <color rgb="FF000000"/>
      <name val="Calibri"/>
      <family val="2"/>
      <scheme val="minor"/>
    </font>
    <font>
      <i/>
      <sz val="11"/>
      <color rgb="FF000000"/>
      <name val="Calibri"/>
      <family val="2"/>
      <scheme val="minor"/>
    </font>
  </fonts>
  <fills count="7">
    <fill>
      <patternFill patternType="none"/>
    </fill>
    <fill>
      <patternFill patternType="gray125"/>
    </fill>
    <fill>
      <patternFill patternType="solid">
        <fgColor theme="2"/>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00"/>
        <bgColor indexed="64"/>
      </patternFill>
    </fill>
  </fills>
  <borders count="12">
    <border>
      <left/>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cellStyleXfs>
  <cellXfs count="74">
    <xf numFmtId="0" fontId="0" fillId="0" borderId="0" xfId="0"/>
    <xf numFmtId="0" fontId="4" fillId="6" borderId="0" xfId="0" applyFont="1" applyFill="1" applyBorder="1" applyProtection="1">
      <protection locked="0"/>
    </xf>
    <xf numFmtId="0" fontId="0" fillId="0" borderId="0" xfId="0" applyProtection="1">
      <protection locked="0"/>
    </xf>
    <xf numFmtId="0" fontId="8" fillId="5" borderId="6" xfId="0" applyFont="1" applyFill="1" applyBorder="1" applyProtection="1">
      <protection locked="0"/>
    </xf>
    <xf numFmtId="0" fontId="0" fillId="0" borderId="0" xfId="0" applyBorder="1" applyProtection="1">
      <protection locked="0"/>
    </xf>
    <xf numFmtId="164" fontId="2" fillId="5" borderId="6" xfId="1" applyNumberFormat="1" applyFont="1" applyFill="1" applyBorder="1" applyProtection="1">
      <protection locked="0"/>
    </xf>
    <xf numFmtId="0" fontId="3" fillId="3" borderId="4" xfId="0" applyFont="1" applyFill="1" applyBorder="1" applyProtection="1">
      <protection locked="0"/>
    </xf>
    <xf numFmtId="0" fontId="3" fillId="0" borderId="0" xfId="0" applyFont="1" applyBorder="1" applyProtection="1">
      <protection locked="0"/>
    </xf>
    <xf numFmtId="0" fontId="4" fillId="4" borderId="7" xfId="0" applyFont="1" applyFill="1" applyBorder="1" applyProtection="1">
      <protection locked="0"/>
    </xf>
    <xf numFmtId="0" fontId="5" fillId="0" borderId="7" xfId="0" applyFont="1" applyFill="1" applyBorder="1" applyAlignment="1" applyProtection="1">
      <alignment horizontal="center"/>
      <protection locked="0"/>
    </xf>
    <xf numFmtId="0" fontId="0" fillId="0" borderId="0" xfId="0" applyFill="1" applyBorder="1" applyProtection="1">
      <protection locked="0"/>
    </xf>
    <xf numFmtId="0" fontId="5" fillId="0" borderId="0" xfId="0" applyFont="1" applyFill="1" applyBorder="1" applyProtection="1">
      <protection locked="0"/>
    </xf>
    <xf numFmtId="0" fontId="0" fillId="0" borderId="0" xfId="0" applyFill="1" applyProtection="1">
      <protection locked="0"/>
    </xf>
    <xf numFmtId="0" fontId="3" fillId="0" borderId="7" xfId="0" applyFont="1" applyBorder="1" applyProtection="1">
      <protection locked="0"/>
    </xf>
    <xf numFmtId="44" fontId="2" fillId="5" borderId="7" xfId="2" applyNumberFormat="1" applyFont="1" applyFill="1" applyBorder="1" applyProtection="1">
      <protection locked="0"/>
    </xf>
    <xf numFmtId="9" fontId="2" fillId="5" borderId="7" xfId="3" applyFont="1" applyFill="1" applyBorder="1" applyProtection="1">
      <protection locked="0"/>
    </xf>
    <xf numFmtId="165" fontId="2" fillId="0" borderId="0" xfId="3" applyNumberFormat="1" applyFont="1" applyFill="1" applyBorder="1" applyProtection="1">
      <protection locked="0"/>
    </xf>
    <xf numFmtId="0" fontId="6" fillId="0" borderId="7" xfId="0" applyFont="1" applyFill="1" applyBorder="1" applyProtection="1">
      <protection locked="0"/>
    </xf>
    <xf numFmtId="0" fontId="5" fillId="0" borderId="0" xfId="0" applyFont="1" applyBorder="1" applyProtection="1">
      <protection locked="0"/>
    </xf>
    <xf numFmtId="164" fontId="0" fillId="0" borderId="0" xfId="1" applyNumberFormat="1" applyFont="1" applyBorder="1" applyProtection="1">
      <protection locked="0"/>
    </xf>
    <xf numFmtId="44" fontId="3" fillId="0" borderId="0" xfId="2" applyNumberFormat="1" applyFont="1" applyBorder="1" applyProtection="1">
      <protection locked="0"/>
    </xf>
    <xf numFmtId="0" fontId="5" fillId="0" borderId="0" xfId="0" applyFont="1" applyBorder="1" applyAlignment="1" applyProtection="1">
      <alignment horizontal="left"/>
      <protection locked="0"/>
    </xf>
    <xf numFmtId="0" fontId="3" fillId="0" borderId="7" xfId="0" applyFont="1" applyBorder="1" applyAlignment="1" applyProtection="1">
      <alignment wrapText="1"/>
      <protection locked="0"/>
    </xf>
    <xf numFmtId="165" fontId="2" fillId="5" borderId="7" xfId="3" applyNumberFormat="1" applyFont="1" applyFill="1" applyBorder="1" applyProtection="1">
      <protection locked="0"/>
    </xf>
    <xf numFmtId="0" fontId="5" fillId="0" borderId="0" xfId="0" applyFont="1" applyBorder="1" applyAlignment="1" applyProtection="1">
      <protection locked="0"/>
    </xf>
    <xf numFmtId="0" fontId="0" fillId="0" borderId="0" xfId="0" applyFont="1" applyBorder="1" applyProtection="1">
      <protection locked="0"/>
    </xf>
    <xf numFmtId="9" fontId="2" fillId="0" borderId="0" xfId="3" applyFont="1" applyBorder="1" applyProtection="1">
      <protection locked="0"/>
    </xf>
    <xf numFmtId="0" fontId="4" fillId="2" borderId="7" xfId="0" applyFont="1" applyFill="1" applyBorder="1" applyAlignment="1" applyProtection="1">
      <alignment horizontal="center" wrapText="1"/>
      <protection locked="0"/>
    </xf>
    <xf numFmtId="1" fontId="2" fillId="5" borderId="7" xfId="2" applyNumberFormat="1" applyFont="1" applyFill="1" applyBorder="1" applyProtection="1">
      <protection locked="0"/>
    </xf>
    <xf numFmtId="1" fontId="0" fillId="0" borderId="0" xfId="0" applyNumberFormat="1" applyBorder="1" applyProtection="1">
      <protection locked="0"/>
    </xf>
    <xf numFmtId="0" fontId="3" fillId="0" borderId="7" xfId="0" applyFont="1" applyBorder="1" applyAlignment="1" applyProtection="1">
      <alignment horizontal="right"/>
      <protection locked="0"/>
    </xf>
    <xf numFmtId="0" fontId="2" fillId="5" borderId="7" xfId="0" applyFont="1" applyFill="1" applyBorder="1" applyProtection="1">
      <protection locked="0"/>
    </xf>
    <xf numFmtId="0" fontId="3" fillId="0" borderId="0" xfId="0" applyFont="1" applyBorder="1" applyAlignment="1" applyProtection="1">
      <alignment horizontal="right"/>
      <protection locked="0"/>
    </xf>
    <xf numFmtId="1" fontId="3" fillId="0" borderId="0" xfId="2" applyNumberFormat="1" applyFont="1" applyBorder="1" applyProtection="1">
      <protection locked="0"/>
    </xf>
    <xf numFmtId="1" fontId="3" fillId="0" borderId="0" xfId="0" applyNumberFormat="1" applyFont="1" applyBorder="1" applyProtection="1">
      <protection locked="0"/>
    </xf>
    <xf numFmtId="0" fontId="4" fillId="4" borderId="9" xfId="0" applyFont="1" applyFill="1" applyBorder="1" applyAlignment="1" applyProtection="1">
      <alignment horizontal="center"/>
      <protection locked="0"/>
    </xf>
    <xf numFmtId="0" fontId="4" fillId="4" borderId="11" xfId="0" applyFont="1" applyFill="1" applyBorder="1" applyAlignment="1" applyProtection="1">
      <alignment horizontal="center"/>
      <protection locked="0"/>
    </xf>
    <xf numFmtId="0" fontId="4" fillId="4" borderId="1" xfId="0" applyFont="1" applyFill="1" applyBorder="1" applyAlignment="1" applyProtection="1">
      <alignment horizontal="center"/>
      <protection locked="0"/>
    </xf>
    <xf numFmtId="0" fontId="4" fillId="0" borderId="0" xfId="0" applyFont="1" applyFill="1" applyBorder="1" applyProtection="1">
      <protection locked="0"/>
    </xf>
    <xf numFmtId="0" fontId="4" fillId="2" borderId="10" xfId="0" applyFont="1" applyFill="1" applyBorder="1" applyAlignment="1" applyProtection="1">
      <alignment horizontal="center"/>
      <protection locked="0"/>
    </xf>
    <xf numFmtId="0" fontId="4" fillId="2" borderId="8" xfId="0" applyFont="1" applyFill="1" applyBorder="1" applyAlignment="1" applyProtection="1">
      <alignment horizontal="center"/>
      <protection locked="0"/>
    </xf>
    <xf numFmtId="0" fontId="4" fillId="2" borderId="2" xfId="0" applyFont="1" applyFill="1" applyBorder="1" applyAlignment="1" applyProtection="1">
      <alignment horizontal="center" wrapText="1"/>
      <protection locked="0"/>
    </xf>
    <xf numFmtId="0" fontId="4" fillId="0" borderId="0" xfId="0" applyFont="1" applyFill="1" applyBorder="1" applyAlignment="1" applyProtection="1">
      <alignment horizontal="center"/>
      <protection locked="0"/>
    </xf>
    <xf numFmtId="44" fontId="0" fillId="0" borderId="0" xfId="0" applyNumberFormat="1" applyBorder="1" applyProtection="1">
      <protection locked="0"/>
    </xf>
    <xf numFmtId="44" fontId="3" fillId="0" borderId="0" xfId="0" applyNumberFormat="1" applyFont="1" applyBorder="1" applyProtection="1">
      <protection locked="0"/>
    </xf>
    <xf numFmtId="44" fontId="6" fillId="0" borderId="7" xfId="2" applyFont="1" applyFill="1" applyBorder="1" applyProtection="1"/>
    <xf numFmtId="44" fontId="7" fillId="0" borderId="7" xfId="2" applyNumberFormat="1" applyFont="1" applyFill="1" applyBorder="1" applyProtection="1"/>
    <xf numFmtId="44" fontId="3" fillId="0" borderId="7" xfId="2" applyNumberFormat="1" applyFont="1" applyBorder="1" applyProtection="1"/>
    <xf numFmtId="1" fontId="0" fillId="0" borderId="7" xfId="0" applyNumberFormat="1" applyBorder="1" applyProtection="1"/>
    <xf numFmtId="1" fontId="1" fillId="0" borderId="7" xfId="2" applyNumberFormat="1" applyFont="1" applyBorder="1" applyProtection="1"/>
    <xf numFmtId="1" fontId="0" fillId="0" borderId="7" xfId="0" applyNumberFormat="1" applyFont="1" applyBorder="1" applyProtection="1"/>
    <xf numFmtId="0" fontId="3" fillId="0" borderId="7" xfId="0" applyFont="1" applyBorder="1" applyProtection="1"/>
    <xf numFmtId="1" fontId="3" fillId="0" borderId="7" xfId="2" applyNumberFormat="1" applyFont="1" applyBorder="1" applyProtection="1"/>
    <xf numFmtId="1" fontId="3" fillId="0" borderId="7" xfId="0" applyNumberFormat="1" applyFont="1" applyBorder="1" applyProtection="1"/>
    <xf numFmtId="44" fontId="0" fillId="0" borderId="7" xfId="2" applyNumberFormat="1" applyFont="1" applyBorder="1" applyProtection="1"/>
    <xf numFmtId="44" fontId="0" fillId="0" borderId="6" xfId="2" applyNumberFormat="1" applyFont="1" applyBorder="1" applyProtection="1"/>
    <xf numFmtId="44" fontId="3" fillId="0" borderId="3" xfId="0" applyNumberFormat="1" applyFont="1" applyBorder="1" applyProtection="1"/>
    <xf numFmtId="0" fontId="5" fillId="0" borderId="0" xfId="0" applyFont="1"/>
    <xf numFmtId="0" fontId="10" fillId="0" borderId="0" xfId="4"/>
    <xf numFmtId="0" fontId="11" fillId="0" borderId="0" xfId="0" applyFont="1"/>
    <xf numFmtId="9" fontId="0" fillId="0" borderId="0" xfId="3" applyFont="1" applyFill="1"/>
    <xf numFmtId="9" fontId="0" fillId="0" borderId="0" xfId="3" applyFont="1"/>
    <xf numFmtId="0" fontId="3" fillId="4" borderId="7" xfId="0" applyFont="1" applyFill="1" applyBorder="1"/>
    <xf numFmtId="0" fontId="3" fillId="0" borderId="0" xfId="0" applyFont="1"/>
    <xf numFmtId="0" fontId="3" fillId="0" borderId="0" xfId="0" applyFont="1" applyAlignment="1">
      <alignment vertical="center"/>
    </xf>
    <xf numFmtId="0" fontId="0" fillId="0" borderId="0" xfId="0" applyAlignment="1">
      <alignment wrapText="1"/>
    </xf>
    <xf numFmtId="0" fontId="4" fillId="4" borderId="7" xfId="0" applyFont="1" applyFill="1" applyBorder="1" applyAlignment="1" applyProtection="1">
      <alignment horizontal="left"/>
      <protection locked="0"/>
    </xf>
    <xf numFmtId="0" fontId="3" fillId="4" borderId="7" xfId="0" applyFont="1" applyFill="1" applyBorder="1" applyAlignment="1" applyProtection="1">
      <alignment horizontal="left"/>
      <protection locked="0"/>
    </xf>
    <xf numFmtId="0" fontId="4" fillId="4" borderId="11" xfId="0" applyFont="1" applyFill="1" applyBorder="1" applyAlignment="1" applyProtection="1">
      <alignment horizontal="left" vertical="center"/>
      <protection locked="0"/>
    </xf>
    <xf numFmtId="0" fontId="4" fillId="4" borderId="8" xfId="0" applyFont="1" applyFill="1" applyBorder="1" applyAlignment="1" applyProtection="1">
      <alignment horizontal="left" vertical="center"/>
      <protection locked="0"/>
    </xf>
    <xf numFmtId="0" fontId="3" fillId="3" borderId="5" xfId="0" applyFont="1" applyFill="1" applyBorder="1" applyAlignment="1" applyProtection="1">
      <alignment horizontal="left"/>
      <protection locked="0"/>
    </xf>
    <xf numFmtId="0" fontId="3" fillId="3" borderId="4" xfId="0" applyFont="1" applyFill="1" applyBorder="1" applyAlignment="1" applyProtection="1">
      <alignment horizontal="left"/>
      <protection locked="0"/>
    </xf>
    <xf numFmtId="0" fontId="5" fillId="0" borderId="7" xfId="0" applyFont="1" applyBorder="1" applyAlignment="1" applyProtection="1">
      <alignment horizontal="left"/>
      <protection locked="0"/>
    </xf>
    <xf numFmtId="0" fontId="5" fillId="0" borderId="7" xfId="0" applyFont="1" applyBorder="1" applyAlignment="1" applyProtection="1">
      <alignment wrapText="1"/>
      <protection locked="0"/>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emf"/><Relationship Id="rId1" Type="http://schemas.openxmlformats.org/officeDocument/2006/relationships/hyperlink" Target="http://creativecommons.org/licenses/by/4.0/" TargetMode="External"/></Relationships>
</file>

<file path=xl/drawings/drawing1.xml><?xml version="1.0" encoding="utf-8"?>
<xdr:wsDr xmlns:xdr="http://schemas.openxmlformats.org/drawingml/2006/spreadsheetDrawing" xmlns:a="http://schemas.openxmlformats.org/drawingml/2006/main">
  <xdr:oneCellAnchor>
    <xdr:from>
      <xdr:col>5</xdr:col>
      <xdr:colOff>857250</xdr:colOff>
      <xdr:row>22</xdr:row>
      <xdr:rowOff>9525</xdr:rowOff>
    </xdr:from>
    <xdr:ext cx="1971675" cy="1362075"/>
    <xdr:sp macro="" textlink="">
      <xdr:nvSpPr>
        <xdr:cNvPr id="4" name="TextBox 3"/>
        <xdr:cNvSpPr txBox="1"/>
      </xdr:nvSpPr>
      <xdr:spPr>
        <a:xfrm>
          <a:off x="9458325" y="5010150"/>
          <a:ext cx="1971675" cy="1362075"/>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b="1" u="sng">
            <a:solidFill>
              <a:schemeClr val="tx1"/>
            </a:solidFill>
            <a:effectLst/>
            <a:latin typeface="+mn-lt"/>
            <a:ea typeface="+mn-ea"/>
            <a:cs typeface="+mn-cs"/>
          </a:endParaRPr>
        </a:p>
        <a:p>
          <a:endParaRPr lang="en-US" sz="1100" b="1" u="sng">
            <a:solidFill>
              <a:schemeClr val="tx1"/>
            </a:solidFill>
            <a:effectLst/>
            <a:latin typeface="+mn-lt"/>
            <a:ea typeface="+mn-ea"/>
            <a:cs typeface="+mn-cs"/>
          </a:endParaRPr>
        </a:p>
        <a:p>
          <a:r>
            <a:rPr lang="en-US" sz="1100" b="1" u="sng">
              <a:solidFill>
                <a:schemeClr val="tx1"/>
              </a:solidFill>
              <a:effectLst/>
              <a:latin typeface="+mn-lt"/>
              <a:ea typeface="+mn-ea"/>
              <a:cs typeface="+mn-cs"/>
            </a:rPr>
            <a:t>License</a:t>
          </a:r>
          <a:endParaRPr lang="en-US" sz="1100" b="1">
            <a:solidFill>
              <a:schemeClr val="tx1"/>
            </a:solidFill>
            <a:effectLst/>
            <a:latin typeface="+mn-lt"/>
            <a:ea typeface="+mn-ea"/>
            <a:cs typeface="+mn-cs"/>
          </a:endParaRPr>
        </a:p>
        <a:p>
          <a:r>
            <a:rPr lang="en-US" sz="1100">
              <a:solidFill>
                <a:schemeClr val="tx1"/>
              </a:solidFill>
              <a:effectLst/>
              <a:latin typeface="+mn-lt"/>
              <a:ea typeface="+mn-ea"/>
              <a:cs typeface="+mn-cs"/>
            </a:rPr>
            <a:t> Unless otherwise specified, this work is licensed under a</a:t>
          </a:r>
          <a:r>
            <a:rPr lang="en-US" sz="1100" u="sng">
              <a:solidFill>
                <a:schemeClr val="tx1"/>
              </a:solidFill>
              <a:effectLst/>
              <a:latin typeface="+mn-lt"/>
              <a:ea typeface="+mn-ea"/>
              <a:cs typeface="+mn-cs"/>
              <a:hlinkClick xmlns:r="http://schemas.openxmlformats.org/officeDocument/2006/relationships" r:id=""/>
            </a:rPr>
            <a:t> Creative Commons Attribution 4.0 International License</a:t>
          </a:r>
          <a:r>
            <a:rPr lang="en-US" sz="1100">
              <a:solidFill>
                <a:schemeClr val="tx1"/>
              </a:solidFill>
              <a:effectLst/>
              <a:latin typeface="+mn-lt"/>
              <a:ea typeface="+mn-ea"/>
              <a:cs typeface="+mn-cs"/>
            </a:rPr>
            <a:t>. </a:t>
          </a:r>
        </a:p>
        <a:p>
          <a:endParaRPr lang="en-US" sz="1100"/>
        </a:p>
      </xdr:txBody>
    </xdr:sp>
    <xdr:clientData/>
  </xdr:oneCellAnchor>
  <xdr:twoCellAnchor editAs="oneCell">
    <xdr:from>
      <xdr:col>5</xdr:col>
      <xdr:colOff>952500</xdr:colOff>
      <xdr:row>22</xdr:row>
      <xdr:rowOff>85725</xdr:rowOff>
    </xdr:from>
    <xdr:to>
      <xdr:col>7</xdr:col>
      <xdr:colOff>78105</xdr:colOff>
      <xdr:row>24</xdr:row>
      <xdr:rowOff>23495</xdr:rowOff>
    </xdr:to>
    <xdr:pic>
      <xdr:nvPicPr>
        <xdr:cNvPr id="5" name="Picture 4" descr="This icon displays &quot;CC&quot; for Creative Commons and &quot;BY&quot; for the Attribution 4.0 International License, and is hyperlinked to the Creative Commons webpage on attribution licenses." title="Creative Commons Attribution 4.0 International License icon">
          <a:hlinkClick xmlns:r="http://schemas.openxmlformats.org/officeDocument/2006/relationships" r:id="rId1"/>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553575" y="5086350"/>
          <a:ext cx="897255" cy="318770"/>
        </a:xfrm>
        <a:prstGeom prst="rect">
          <a:avLst/>
        </a:prstGeom>
        <a:extLst>
          <a:ext uri="{FAA26D3D-D897-4be2-8F04-BA451C77F1D7}">
            <ma14:placeholderFlag xmlns:lc="http://schemas.openxmlformats.org/drawingml/2006/lockedCanvas" xmlns="" xmlns:mo="http://schemas.microsoft.com/office/mac/office/2008/main" xmlns:mv="urn:schemas-microsoft-com:mac:vml" xmlns:o="urn:schemas-microsoft-com:office:office" xmlns:v="urn:schemas-microsoft-com:vml" xmlns:w10="urn:schemas-microsoft-com:office:word" xmlns:w="http://schemas.openxmlformats.org/wordprocessingml/2006/main" xmlns:ma14="http://schemas.microsoft.com/office/mac/drawingml/2011/main" xmlns:pic="http://schemas.openxmlformats.org/drawingml/2006/picture" xmlns:wps="http://schemas.microsoft.com/office/word/2010/wordprocessingShape" xmlns:wne="http://schemas.microsoft.com/office/word/2006/wordml" xmlns:wpi="http://schemas.microsoft.com/office/word/2010/wordprocessingInk" xmlns:wpg="http://schemas.microsoft.com/office/word/2010/wordprocessingGroup"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wpc="http://schemas.microsoft.com/office/word/2010/wordprocessingCanvas"/>
          </a:ext>
        </a:extLst>
      </xdr:spPr>
    </xdr:pic>
    <xdr:clientData/>
  </xdr:twoCellAnchor>
  <xdr:twoCellAnchor editAs="oneCell">
    <xdr:from>
      <xdr:col>5</xdr:col>
      <xdr:colOff>866775</xdr:colOff>
      <xdr:row>29</xdr:row>
      <xdr:rowOff>133350</xdr:rowOff>
    </xdr:from>
    <xdr:to>
      <xdr:col>8</xdr:col>
      <xdr:colOff>314325</xdr:colOff>
      <xdr:row>35</xdr:row>
      <xdr:rowOff>50800</xdr:rowOff>
    </xdr:to>
    <xdr:pic>
      <xdr:nvPicPr>
        <xdr:cNvPr id="6" name="Picture 5" descr="Science, Technology, Engineering, and Mathematics" title="National STEM Consortium logo"/>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467850" y="6467475"/>
          <a:ext cx="1828800" cy="1270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www.maguireassoc.com/resources/revenue-calculato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5"/>
  <sheetViews>
    <sheetView tabSelected="1" zoomScaleNormal="100" workbookViewId="0">
      <selection activeCell="B11" sqref="B11"/>
    </sheetView>
  </sheetViews>
  <sheetFormatPr defaultRowHeight="15" x14ac:dyDescent="0.25"/>
  <cols>
    <col min="1" max="1" width="60.5703125" style="2" bestFit="1" customWidth="1"/>
    <col min="2" max="2" width="17.5703125" style="2" bestFit="1" customWidth="1"/>
    <col min="3" max="3" width="20.42578125" style="2" customWidth="1"/>
    <col min="4" max="4" width="21.28515625" style="2" customWidth="1"/>
    <col min="5" max="5" width="9.140625" style="2"/>
    <col min="6" max="6" width="17.42578125" style="2" customWidth="1"/>
    <col min="7" max="16384" width="9.140625" style="2"/>
  </cols>
  <sheetData>
    <row r="1" spans="1:6" x14ac:dyDescent="0.25">
      <c r="A1" s="1" t="s">
        <v>10</v>
      </c>
    </row>
    <row r="2" spans="1:6" x14ac:dyDescent="0.25">
      <c r="A2" s="3" t="s">
        <v>37</v>
      </c>
      <c r="B2" s="70" t="s">
        <v>3</v>
      </c>
      <c r="C2" s="71"/>
      <c r="D2" s="4"/>
      <c r="E2" s="4"/>
      <c r="F2" s="4"/>
    </row>
    <row r="3" spans="1:6" x14ac:dyDescent="0.25">
      <c r="A3" s="3" t="s">
        <v>36</v>
      </c>
      <c r="B3" s="70" t="s">
        <v>17</v>
      </c>
      <c r="C3" s="71"/>
      <c r="D3" s="4"/>
      <c r="E3" s="4"/>
      <c r="F3" s="4"/>
    </row>
    <row r="4" spans="1:6" x14ac:dyDescent="0.25">
      <c r="A4" s="5">
        <v>30</v>
      </c>
      <c r="B4" s="6" t="s">
        <v>6</v>
      </c>
      <c r="C4" s="6"/>
      <c r="D4" s="4"/>
      <c r="E4" s="4"/>
      <c r="F4" s="4"/>
    </row>
    <row r="5" spans="1:6" x14ac:dyDescent="0.25">
      <c r="A5" s="7"/>
      <c r="C5" s="4"/>
      <c r="D5" s="4"/>
      <c r="E5" s="4"/>
      <c r="F5" s="4"/>
    </row>
    <row r="6" spans="1:6" s="12" customFormat="1" x14ac:dyDescent="0.25">
      <c r="A6" s="8" t="s">
        <v>5</v>
      </c>
      <c r="B6" s="9" t="s">
        <v>33</v>
      </c>
      <c r="C6" s="9" t="s">
        <v>26</v>
      </c>
      <c r="D6" s="10"/>
      <c r="E6" s="10"/>
      <c r="F6" s="11"/>
    </row>
    <row r="7" spans="1:6" x14ac:dyDescent="0.25">
      <c r="A7" s="13" t="s">
        <v>18</v>
      </c>
      <c r="B7" s="14">
        <v>102</v>
      </c>
      <c r="C7" s="15">
        <v>0.75</v>
      </c>
      <c r="D7" s="72" t="s">
        <v>2</v>
      </c>
      <c r="E7" s="72"/>
      <c r="F7" s="4"/>
    </row>
    <row r="8" spans="1:6" x14ac:dyDescent="0.25">
      <c r="A8" s="13" t="s">
        <v>8</v>
      </c>
      <c r="B8" s="14">
        <v>196</v>
      </c>
      <c r="C8" s="15">
        <v>0.2</v>
      </c>
      <c r="D8" s="4"/>
      <c r="E8" s="4"/>
      <c r="F8" s="4"/>
    </row>
    <row r="9" spans="1:6" x14ac:dyDescent="0.25">
      <c r="A9" s="13" t="s">
        <v>7</v>
      </c>
      <c r="B9" s="14">
        <v>347</v>
      </c>
      <c r="C9" s="15">
        <v>0.05</v>
      </c>
      <c r="D9" s="4"/>
      <c r="E9" s="4"/>
      <c r="F9" s="4"/>
    </row>
    <row r="10" spans="1:6" x14ac:dyDescent="0.25">
      <c r="A10" s="13" t="s">
        <v>29</v>
      </c>
      <c r="B10" s="14">
        <v>24</v>
      </c>
      <c r="C10" s="4"/>
      <c r="D10" s="4"/>
      <c r="E10" s="4"/>
      <c r="F10" s="4"/>
    </row>
    <row r="11" spans="1:6" x14ac:dyDescent="0.25">
      <c r="A11" s="13" t="s">
        <v>11</v>
      </c>
      <c r="B11" s="45">
        <f>(B7*C7)+(B8*C8)+(B9*C9)+B10</f>
        <v>157.05000000000001</v>
      </c>
      <c r="C11" s="4"/>
      <c r="D11" s="4"/>
      <c r="E11" s="4"/>
      <c r="F11" s="4"/>
    </row>
    <row r="12" spans="1:6" x14ac:dyDescent="0.25">
      <c r="A12" s="7"/>
      <c r="B12" s="16"/>
      <c r="C12" s="10"/>
      <c r="D12" s="4"/>
      <c r="E12" s="4"/>
      <c r="F12" s="4"/>
    </row>
    <row r="13" spans="1:6" x14ac:dyDescent="0.25">
      <c r="A13" s="66" t="s">
        <v>28</v>
      </c>
      <c r="B13" s="66"/>
      <c r="C13" s="4"/>
      <c r="D13" s="4"/>
      <c r="E13" s="4"/>
      <c r="F13" s="4"/>
    </row>
    <row r="14" spans="1:6" x14ac:dyDescent="0.25">
      <c r="A14" s="17" t="s">
        <v>24</v>
      </c>
      <c r="B14" s="14">
        <v>1279.69</v>
      </c>
      <c r="C14" s="18"/>
      <c r="D14" s="19"/>
      <c r="E14" s="4"/>
      <c r="F14" s="4"/>
    </row>
    <row r="15" spans="1:6" x14ac:dyDescent="0.25">
      <c r="A15" s="13" t="s">
        <v>32</v>
      </c>
      <c r="B15" s="46">
        <f>B14/A4</f>
        <v>42.656333333333336</v>
      </c>
      <c r="C15" s="4"/>
      <c r="D15" s="19"/>
      <c r="E15" s="4"/>
      <c r="F15" s="4"/>
    </row>
    <row r="16" spans="1:6" x14ac:dyDescent="0.25">
      <c r="A16" s="13" t="s">
        <v>20</v>
      </c>
      <c r="B16" s="47">
        <f>B11+B15</f>
        <v>199.70633333333336</v>
      </c>
      <c r="C16" s="72" t="s">
        <v>30</v>
      </c>
      <c r="D16" s="72"/>
      <c r="E16" s="72"/>
      <c r="F16" s="4"/>
    </row>
    <row r="17" spans="1:6" x14ac:dyDescent="0.25">
      <c r="A17" s="7"/>
      <c r="B17" s="20"/>
      <c r="C17" s="21"/>
      <c r="D17" s="21"/>
      <c r="E17" s="21"/>
      <c r="F17" s="4"/>
    </row>
    <row r="18" spans="1:6" x14ac:dyDescent="0.25">
      <c r="A18" s="66" t="s">
        <v>27</v>
      </c>
      <c r="B18" s="66"/>
      <c r="C18" s="4"/>
      <c r="D18" s="4"/>
      <c r="E18" s="4"/>
      <c r="F18" s="4"/>
    </row>
    <row r="19" spans="1:6" ht="45" x14ac:dyDescent="0.25">
      <c r="A19" s="22" t="s">
        <v>40</v>
      </c>
      <c r="B19" s="23">
        <v>0.6</v>
      </c>
      <c r="C19" s="73" t="s">
        <v>9</v>
      </c>
      <c r="D19" s="73"/>
      <c r="E19" s="73"/>
      <c r="F19" s="24"/>
    </row>
    <row r="20" spans="1:6" ht="30" customHeight="1" x14ac:dyDescent="0.25">
      <c r="A20" s="13" t="s">
        <v>41</v>
      </c>
      <c r="B20" s="23">
        <v>0.81389999999999996</v>
      </c>
      <c r="C20" s="73" t="s">
        <v>16</v>
      </c>
      <c r="D20" s="73"/>
      <c r="E20" s="73"/>
      <c r="F20" s="24"/>
    </row>
    <row r="21" spans="1:6" x14ac:dyDescent="0.25">
      <c r="A21" s="25"/>
      <c r="B21" s="26"/>
      <c r="C21" s="19"/>
      <c r="D21" s="19"/>
      <c r="E21" s="4"/>
      <c r="F21" s="4"/>
    </row>
    <row r="22" spans="1:6" ht="33.75" customHeight="1" x14ac:dyDescent="0.25">
      <c r="A22" s="66" t="s">
        <v>4</v>
      </c>
      <c r="B22" s="66"/>
      <c r="C22" s="27" t="s">
        <v>35</v>
      </c>
      <c r="D22" s="27" t="s">
        <v>34</v>
      </c>
      <c r="E22" s="4"/>
      <c r="F22" s="4"/>
    </row>
    <row r="23" spans="1:6" x14ac:dyDescent="0.25">
      <c r="A23" s="13" t="s">
        <v>12</v>
      </c>
      <c r="B23" s="13"/>
      <c r="C23" s="28">
        <v>147</v>
      </c>
      <c r="D23" s="48">
        <f>C23</f>
        <v>147</v>
      </c>
      <c r="E23" s="29"/>
      <c r="F23" s="4"/>
    </row>
    <row r="24" spans="1:6" x14ac:dyDescent="0.25">
      <c r="A24" s="13" t="s">
        <v>13</v>
      </c>
      <c r="B24" s="13"/>
      <c r="C24" s="49">
        <f>C23*B19</f>
        <v>88.2</v>
      </c>
      <c r="D24" s="50">
        <f>D23*B20</f>
        <v>119.6433</v>
      </c>
      <c r="E24" s="29"/>
      <c r="F24" s="4"/>
    </row>
    <row r="25" spans="1:6" x14ac:dyDescent="0.25">
      <c r="A25" s="13" t="s">
        <v>14</v>
      </c>
      <c r="B25" s="13"/>
      <c r="C25" s="49">
        <f>C24*B19</f>
        <v>52.92</v>
      </c>
      <c r="D25" s="50">
        <f>D24*B20</f>
        <v>97.377681869999989</v>
      </c>
      <c r="E25" s="19"/>
      <c r="F25" s="4"/>
    </row>
    <row r="26" spans="1:6" x14ac:dyDescent="0.25">
      <c r="A26" s="67" t="s">
        <v>38</v>
      </c>
      <c r="B26" s="67"/>
      <c r="C26" s="67"/>
      <c r="D26" s="67"/>
      <c r="E26" s="19"/>
      <c r="F26" s="4"/>
    </row>
    <row r="27" spans="1:6" x14ac:dyDescent="0.25">
      <c r="A27" s="30" t="s">
        <v>21</v>
      </c>
      <c r="B27" s="31">
        <v>10</v>
      </c>
      <c r="C27" s="49">
        <f>C23*B27</f>
        <v>1470</v>
      </c>
      <c r="D27" s="50">
        <f>D23*B27</f>
        <v>1470</v>
      </c>
      <c r="E27" s="19"/>
      <c r="F27" s="4"/>
    </row>
    <row r="28" spans="1:6" x14ac:dyDescent="0.25">
      <c r="A28" s="30" t="s">
        <v>22</v>
      </c>
      <c r="B28" s="31">
        <v>10</v>
      </c>
      <c r="C28" s="49">
        <f>C24*B28</f>
        <v>882</v>
      </c>
      <c r="D28" s="50">
        <f>D24*B28</f>
        <v>1196.433</v>
      </c>
      <c r="E28" s="19"/>
      <c r="F28" s="4"/>
    </row>
    <row r="29" spans="1:6" x14ac:dyDescent="0.25">
      <c r="A29" s="30" t="s">
        <v>23</v>
      </c>
      <c r="B29" s="31">
        <v>10</v>
      </c>
      <c r="C29" s="49">
        <f>C25*B29</f>
        <v>529.20000000000005</v>
      </c>
      <c r="D29" s="50">
        <f>D25*B29</f>
        <v>973.77681869999992</v>
      </c>
      <c r="E29" s="19"/>
      <c r="F29" s="4"/>
    </row>
    <row r="30" spans="1:6" x14ac:dyDescent="0.25">
      <c r="A30" s="30" t="s">
        <v>31</v>
      </c>
      <c r="B30" s="51">
        <f>SUM(B27:B29)</f>
        <v>30</v>
      </c>
      <c r="C30" s="52">
        <f>SUM(C27:C29)</f>
        <v>2881.2</v>
      </c>
      <c r="D30" s="53">
        <f>SUM(D27:D29)</f>
        <v>3640.2098187000001</v>
      </c>
      <c r="E30" s="19"/>
      <c r="F30" s="4"/>
    </row>
    <row r="31" spans="1:6" ht="15.75" thickBot="1" x14ac:dyDescent="0.3">
      <c r="A31" s="32"/>
      <c r="B31" s="7"/>
      <c r="C31" s="33"/>
      <c r="D31" s="34"/>
      <c r="E31" s="19"/>
      <c r="F31" s="4"/>
    </row>
    <row r="32" spans="1:6" x14ac:dyDescent="0.25">
      <c r="A32" s="68" t="s">
        <v>15</v>
      </c>
      <c r="B32" s="35" t="s">
        <v>1</v>
      </c>
      <c r="C32" s="36" t="s">
        <v>25</v>
      </c>
      <c r="D32" s="37"/>
      <c r="E32" s="38"/>
      <c r="F32" s="4"/>
    </row>
    <row r="33" spans="1:6" x14ac:dyDescent="0.25">
      <c r="A33" s="69"/>
      <c r="B33" s="39" t="s">
        <v>0</v>
      </c>
      <c r="C33" s="40" t="s">
        <v>0</v>
      </c>
      <c r="D33" s="41" t="s">
        <v>19</v>
      </c>
      <c r="E33" s="42"/>
      <c r="F33" s="4"/>
    </row>
    <row r="34" spans="1:6" ht="30.75" thickBot="1" x14ac:dyDescent="0.3">
      <c r="A34" s="22" t="s">
        <v>39</v>
      </c>
      <c r="B34" s="54">
        <f>B16*C30</f>
        <v>575393.88760000002</v>
      </c>
      <c r="C34" s="55">
        <f>B16*D30</f>
        <v>726972.95545657526</v>
      </c>
      <c r="D34" s="56">
        <f>C34-B34</f>
        <v>151579.06785657525</v>
      </c>
      <c r="E34" s="43"/>
      <c r="F34" s="4"/>
    </row>
    <row r="35" spans="1:6" x14ac:dyDescent="0.25">
      <c r="A35" s="7"/>
      <c r="B35" s="44"/>
      <c r="C35" s="44"/>
      <c r="D35" s="44"/>
      <c r="E35" s="43"/>
      <c r="F35" s="4"/>
    </row>
  </sheetData>
  <sheetProtection sheet="1" objects="1" scenarios="1"/>
  <mergeCells count="11">
    <mergeCell ref="A22:B22"/>
    <mergeCell ref="A26:D26"/>
    <mergeCell ref="A32:A33"/>
    <mergeCell ref="B2:C2"/>
    <mergeCell ref="B3:C3"/>
    <mergeCell ref="C16:E16"/>
    <mergeCell ref="D7:E7"/>
    <mergeCell ref="A18:B18"/>
    <mergeCell ref="A13:B13"/>
    <mergeCell ref="C19:E19"/>
    <mergeCell ref="C20:E20"/>
  </mergeCells>
  <pageMargins left="0.25" right="0.25" top="0.75" bottom="0.75" header="0.3" footer="0.3"/>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selection activeCell="E31" sqref="E31"/>
    </sheetView>
  </sheetViews>
  <sheetFormatPr defaultRowHeight="15" x14ac:dyDescent="0.25"/>
  <cols>
    <col min="1" max="1" width="11.28515625" customWidth="1"/>
  </cols>
  <sheetData>
    <row r="1" spans="1:1" x14ac:dyDescent="0.25">
      <c r="A1" s="57" t="s">
        <v>42</v>
      </c>
    </row>
    <row r="2" spans="1:1" x14ac:dyDescent="0.25">
      <c r="A2" s="58" t="s">
        <v>43</v>
      </c>
    </row>
    <row r="4" spans="1:1" x14ac:dyDescent="0.25">
      <c r="A4" s="57" t="s">
        <v>44</v>
      </c>
    </row>
    <row r="5" spans="1:1" x14ac:dyDescent="0.25">
      <c r="A5" t="s">
        <v>45</v>
      </c>
    </row>
    <row r="7" spans="1:1" x14ac:dyDescent="0.25">
      <c r="A7" s="57" t="s">
        <v>46</v>
      </c>
    </row>
    <row r="8" spans="1:1" x14ac:dyDescent="0.25">
      <c r="A8" s="59" t="s">
        <v>47</v>
      </c>
    </row>
    <row r="11" spans="1:1" x14ac:dyDescent="0.25">
      <c r="A11" s="57"/>
    </row>
    <row r="17" spans="1:2" x14ac:dyDescent="0.25">
      <c r="A17" s="57"/>
    </row>
    <row r="19" spans="1:2" x14ac:dyDescent="0.25">
      <c r="B19" s="60"/>
    </row>
    <row r="20" spans="1:2" x14ac:dyDescent="0.25">
      <c r="B20" s="60"/>
    </row>
    <row r="21" spans="1:2" x14ac:dyDescent="0.25">
      <c r="B21" s="60"/>
    </row>
    <row r="22" spans="1:2" x14ac:dyDescent="0.25">
      <c r="B22" s="60"/>
    </row>
    <row r="23" spans="1:2" x14ac:dyDescent="0.25">
      <c r="B23" s="60"/>
    </row>
    <row r="24" spans="1:2" x14ac:dyDescent="0.25">
      <c r="B24" s="60"/>
    </row>
    <row r="25" spans="1:2" x14ac:dyDescent="0.25">
      <c r="B25" s="60"/>
    </row>
    <row r="26" spans="1:2" x14ac:dyDescent="0.25">
      <c r="B26" s="60"/>
    </row>
    <row r="27" spans="1:2" x14ac:dyDescent="0.25">
      <c r="B27" s="61"/>
    </row>
    <row r="28" spans="1:2" x14ac:dyDescent="0.25">
      <c r="B28" s="61"/>
    </row>
  </sheetData>
  <hyperlinks>
    <hyperlink ref="A2"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election activeCell="B14" sqref="B14"/>
    </sheetView>
  </sheetViews>
  <sheetFormatPr defaultRowHeight="15" x14ac:dyDescent="0.25"/>
  <cols>
    <col min="1" max="1" width="26.28515625" bestFit="1" customWidth="1"/>
    <col min="2" max="2" width="118.5703125" bestFit="1" customWidth="1"/>
  </cols>
  <sheetData>
    <row r="1" spans="1:2" x14ac:dyDescent="0.25">
      <c r="A1" s="62" t="s">
        <v>48</v>
      </c>
      <c r="B1" s="62" t="s">
        <v>49</v>
      </c>
    </row>
    <row r="2" spans="1:2" x14ac:dyDescent="0.25">
      <c r="A2" s="63" t="s">
        <v>50</v>
      </c>
      <c r="B2" t="s">
        <v>51</v>
      </c>
    </row>
    <row r="3" spans="1:2" x14ac:dyDescent="0.25">
      <c r="A3" s="63" t="s">
        <v>52</v>
      </c>
      <c r="B3" t="s">
        <v>53</v>
      </c>
    </row>
    <row r="4" spans="1:2" x14ac:dyDescent="0.25">
      <c r="A4" s="63" t="s">
        <v>54</v>
      </c>
      <c r="B4" t="s">
        <v>55</v>
      </c>
    </row>
    <row r="5" spans="1:2" x14ac:dyDescent="0.25">
      <c r="A5" s="63" t="s">
        <v>56</v>
      </c>
      <c r="B5" t="s">
        <v>57</v>
      </c>
    </row>
    <row r="6" spans="1:2" x14ac:dyDescent="0.25">
      <c r="A6" s="63" t="s">
        <v>58</v>
      </c>
      <c r="B6" t="s">
        <v>59</v>
      </c>
    </row>
    <row r="7" spans="1:2" x14ac:dyDescent="0.25">
      <c r="A7" s="63" t="s">
        <v>60</v>
      </c>
      <c r="B7" t="s">
        <v>61</v>
      </c>
    </row>
    <row r="8" spans="1:2" x14ac:dyDescent="0.25">
      <c r="A8" s="63" t="s">
        <v>62</v>
      </c>
      <c r="B8" t="s">
        <v>63</v>
      </c>
    </row>
    <row r="9" spans="1:2" x14ac:dyDescent="0.25">
      <c r="A9" s="63" t="s">
        <v>64</v>
      </c>
      <c r="B9" t="s">
        <v>65</v>
      </c>
    </row>
    <row r="10" spans="1:2" x14ac:dyDescent="0.25">
      <c r="A10" s="63" t="s">
        <v>66</v>
      </c>
      <c r="B10" t="s">
        <v>67</v>
      </c>
    </row>
    <row r="11" spans="1:2" ht="44.25" customHeight="1" x14ac:dyDescent="0.25">
      <c r="A11" s="64" t="s">
        <v>68</v>
      </c>
      <c r="B11" s="65" t="s">
        <v>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df87ac5d-298c-4114-b666-e6b7c94a3c86">
      <UserInfo>
        <DisplayName/>
        <AccountId xsi:nil="true"/>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4AB859DA1B1A14FA2371BBBA5EEDA1B" ma:contentTypeVersion="9" ma:contentTypeDescription="Create a new document." ma:contentTypeScope="" ma:versionID="9242bee3cebee782398e23e72d026dc6">
  <xsd:schema xmlns:xsd="http://www.w3.org/2001/XMLSchema" xmlns:xs="http://www.w3.org/2001/XMLSchema" xmlns:p="http://schemas.microsoft.com/office/2006/metadata/properties" xmlns:ns2="df87ac5d-298c-4114-b666-e6b7c94a3c86" targetNamespace="http://schemas.microsoft.com/office/2006/metadata/properties" ma:root="true" ma:fieldsID="7da93f05fd1db9d5b70de17f90fee4c4" ns2:_="">
    <xsd:import namespace="df87ac5d-298c-4114-b666-e6b7c94a3c86"/>
    <xsd:element name="properties">
      <xsd:complexType>
        <xsd:sequence>
          <xsd:element name="documentManagement">
            <xsd:complexType>
              <xsd:all>
                <xsd:element ref="ns2:SharedWithUsers" minOccurs="0"/>
                <xsd:element ref="ns2:SharingHintHash"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87ac5d-298c-4114-b666-e6b7c94a3c8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069ABC9-D5D4-43A4-AA1B-6312024487D8}">
  <ds:schemaRefs>
    <ds:schemaRef ds:uri="http://purl.org/dc/terms/"/>
    <ds:schemaRef ds:uri="http://schemas.openxmlformats.org/package/2006/metadata/core-properties"/>
    <ds:schemaRef ds:uri="http://schemas.microsoft.com/office/infopath/2007/PartnerControls"/>
    <ds:schemaRef ds:uri="http://purl.org/dc/elements/1.1/"/>
    <ds:schemaRef ds:uri="http://schemas.microsoft.com/office/2006/documentManagement/types"/>
    <ds:schemaRef ds:uri="http://schemas.microsoft.com/office/2006/metadata/properties"/>
    <ds:schemaRef ds:uri="df87ac5d-298c-4114-b666-e6b7c94a3c86"/>
    <ds:schemaRef ds:uri="http://www.w3.org/XML/1998/namespace"/>
    <ds:schemaRef ds:uri="http://purl.org/dc/dcmitype/"/>
  </ds:schemaRefs>
</ds:datastoreItem>
</file>

<file path=customXml/itemProps2.xml><?xml version="1.0" encoding="utf-8"?>
<ds:datastoreItem xmlns:ds="http://schemas.openxmlformats.org/officeDocument/2006/customXml" ds:itemID="{B9D28517-DA93-482B-B8FF-D58BF58D89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87ac5d-298c-4114-b666-e6b7c94a3c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9AB450E-EC9E-45E8-B506-DCC51AAB65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AACC Comparison</vt:lpstr>
      <vt:lpstr>Sources</vt:lpstr>
      <vt:lpstr>Glossary</vt:lpstr>
      <vt:lpstr>'AACC Comparison'!Print_Area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Stewart</dc:creator>
  <cp:lastModifiedBy>Windows User</cp:lastModifiedBy>
  <cp:lastPrinted>2015-06-01T14:11:29Z</cp:lastPrinted>
  <dcterms:created xsi:type="dcterms:W3CDTF">2014-09-25T19:24:25Z</dcterms:created>
  <dcterms:modified xsi:type="dcterms:W3CDTF">2015-06-05T12:42:05Z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0x010100D4AB859DA1B1A14FA2371BBBA5EEDA1B</vt:lpwstr>
  </property>
</Properties>
</file>